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35" windowHeight="119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<sst xmlns="http://schemas.openxmlformats.org/spreadsheetml/2006/main" count="58" uniqueCount="44">
  <si>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príkon</t>
  </si>
  <si>
    <t>doba</t>
  </si>
  <si>
    <t>spotreba</t>
  </si>
  <si>
    <t>náklady</t>
  </si>
  <si>
    <t>kW</t>
  </si>
  <si>
    <t>hod</t>
  </si>
  <si>
    <t>Euro</t>
  </si>
  <si>
    <t>kWh</t>
  </si>
  <si>
    <t>sadzba (Euro/1kWh) bez DPH:</t>
  </si>
  <si>
    <t>mesačná (dní):</t>
  </si>
  <si>
    <t>denná (hod.):</t>
  </si>
  <si>
    <t>ročná (mes.):</t>
  </si>
  <si>
    <t>SK</t>
  </si>
  <si>
    <t>LAGUNA Plus</t>
  </si>
  <si>
    <t>LAGUNA Bubble</t>
  </si>
  <si>
    <t>LAGUNA Plus Bubble</t>
  </si>
  <si>
    <t>CORAL</t>
  </si>
  <si>
    <t>LASTURA Profi</t>
  </si>
  <si>
    <t>CASCADE</t>
  </si>
  <si>
    <t>CASCADE s Perličkou</t>
  </si>
  <si>
    <t>OCEAN Economy</t>
  </si>
  <si>
    <t>OCEAN Economy s Perličkou</t>
  </si>
  <si>
    <t>OCEAN Standard/Forte</t>
  </si>
  <si>
    <t>OCEAN Standard/Forte s Perličkou</t>
  </si>
  <si>
    <t>OCEAN Standard/Forte/de Luxe</t>
  </si>
  <si>
    <t>objem</t>
  </si>
  <si>
    <t>hmotnosť</t>
  </si>
  <si>
    <t>užit.</t>
  </si>
  <si>
    <t>max</t>
  </si>
  <si>
    <t>prázdna</t>
  </si>
  <si>
    <t>l</t>
  </si>
  <si>
    <t>kg</t>
  </si>
  <si>
    <t>137/139</t>
  </si>
  <si>
    <t>147/148/164</t>
  </si>
  <si>
    <t>280/260</t>
  </si>
  <si>
    <t>450/440</t>
  </si>
  <si>
    <t>VOD 56</t>
  </si>
  <si>
    <t xml:space="preserve">Kalkulácia prevádzkových nákladov vaní na el. energiu </t>
  </si>
  <si>
    <t>Vane Chirana Progress, s.r.o.</t>
  </si>
  <si>
    <t>Vaňa 1</t>
  </si>
  <si>
    <t>Vaňa 2</t>
  </si>
  <si>
    <t>Vaňa 3</t>
  </si>
  <si>
    <t>Zadajte príkon vaní</t>
  </si>
  <si>
    <t>Táto tabuľka slúži na výpočet denných, mesačných a ročných nákladov vodoliečebných vaní na el.energiu. Do červených polí zadajte sadzbu za el.energiu a  predpokladanú prevádzkovú dobu (dennú, mesačnú a ročnú). Do modrých polí zadajte príkon vaní, ktoré chcete porovnať s vaňami Chirana Progress, s.r.o., (vaňa 1 až 3).  Oranžové polia zobrazujú dennú/mesačnú/ročnú spotrebu el.energie a náklady na ňu.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</si>
</sst>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[$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2" fontId="45" fillId="0" borderId="0" xfId="0" applyNumberFormat="1" applyFont="1" applyAlignment="1">
      <alignment horizontal="center"/>
    </xf>
    <xf numFmtId="164" fontId="45" fillId="0" borderId="0" xfId="0" applyNumberFormat="1" applyFont="1" applyAlignment="1">
      <alignment horizontal="center"/>
    </xf>
    <xf numFmtId="3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" fontId="46" fillId="28" borderId="10" xfId="58" applyNumberFormat="1" applyFont="1" applyBorder="1" applyAlignment="1" applyProtection="1">
      <alignment horizontal="center"/>
      <protection locked="0"/>
    </xf>
    <xf numFmtId="164" fontId="47" fillId="0" borderId="0" xfId="0" applyNumberFormat="1" applyFont="1" applyAlignment="1">
      <alignment horizontal="center"/>
    </xf>
    <xf numFmtId="3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11" xfId="0" applyFont="1" applyBorder="1" applyAlignment="1" applyProtection="1">
      <alignment horizontal="center"/>
      <protection/>
    </xf>
    <xf numFmtId="2" fontId="47" fillId="0" borderId="12" xfId="0" applyNumberFormat="1" applyFont="1" applyBorder="1" applyAlignment="1" applyProtection="1">
      <alignment horizontal="center"/>
      <protection/>
    </xf>
    <xf numFmtId="164" fontId="46" fillId="28" borderId="13" xfId="58" applyNumberFormat="1" applyFont="1" applyBorder="1" applyAlignment="1" applyProtection="1">
      <alignment horizontal="left"/>
      <protection/>
    </xf>
    <xf numFmtId="0" fontId="47" fillId="0" borderId="12" xfId="0" applyFont="1" applyBorder="1" applyAlignment="1" applyProtection="1">
      <alignment horizontal="center"/>
      <protection/>
    </xf>
    <xf numFmtId="0" fontId="47" fillId="0" borderId="14" xfId="0" applyFont="1" applyBorder="1" applyAlignment="1" applyProtection="1">
      <alignment horizontal="center"/>
      <protection/>
    </xf>
    <xf numFmtId="2" fontId="47" fillId="0" borderId="15" xfId="0" applyNumberFormat="1" applyFont="1" applyBorder="1" applyAlignment="1" applyProtection="1">
      <alignment horizontal="center"/>
      <protection/>
    </xf>
    <xf numFmtId="164" fontId="47" fillId="0" borderId="16" xfId="0" applyNumberFormat="1" applyFont="1" applyBorder="1" applyAlignment="1" applyProtection="1">
      <alignment horizontal="center"/>
      <protection/>
    </xf>
    <xf numFmtId="164" fontId="47" fillId="0" borderId="17" xfId="0" applyNumberFormat="1" applyFont="1" applyBorder="1" applyAlignment="1" applyProtection="1">
      <alignment horizontal="center"/>
      <protection/>
    </xf>
    <xf numFmtId="164" fontId="47" fillId="0" borderId="18" xfId="0" applyNumberFormat="1" applyFont="1" applyBorder="1" applyAlignment="1" applyProtection="1">
      <alignment horizontal="center"/>
      <protection/>
    </xf>
    <xf numFmtId="164" fontId="47" fillId="0" borderId="19" xfId="0" applyNumberFormat="1" applyFont="1" applyBorder="1" applyAlignment="1" applyProtection="1">
      <alignment horizontal="center"/>
      <protection/>
    </xf>
    <xf numFmtId="164" fontId="47" fillId="0" borderId="20" xfId="0" applyNumberFormat="1" applyFont="1" applyBorder="1" applyAlignment="1" applyProtection="1">
      <alignment horizontal="center"/>
      <protection/>
    </xf>
    <xf numFmtId="164" fontId="47" fillId="0" borderId="19" xfId="0" applyNumberFormat="1" applyFont="1" applyFill="1" applyBorder="1" applyAlignment="1" applyProtection="1">
      <alignment horizontal="center"/>
      <protection/>
    </xf>
    <xf numFmtId="164" fontId="47" fillId="0" borderId="21" xfId="0" applyNumberFormat="1" applyFont="1" applyFill="1" applyBorder="1" applyAlignment="1" applyProtection="1">
      <alignment horizontal="center"/>
      <protection/>
    </xf>
    <xf numFmtId="164" fontId="47" fillId="0" borderId="15" xfId="0" applyNumberFormat="1" applyFont="1" applyFill="1" applyBorder="1" applyAlignment="1" applyProtection="1">
      <alignment horizontal="center"/>
      <protection/>
    </xf>
    <xf numFmtId="0" fontId="47" fillId="0" borderId="22" xfId="0" applyFont="1" applyBorder="1" applyAlignment="1" applyProtection="1">
      <alignment horizontal="center"/>
      <protection/>
    </xf>
    <xf numFmtId="2" fontId="47" fillId="0" borderId="23" xfId="0" applyNumberFormat="1" applyFont="1" applyBorder="1" applyAlignment="1" applyProtection="1">
      <alignment horizontal="center"/>
      <protection/>
    </xf>
    <xf numFmtId="164" fontId="47" fillId="0" borderId="24" xfId="0" applyNumberFormat="1" applyFont="1" applyBorder="1" applyAlignment="1" applyProtection="1">
      <alignment horizontal="center"/>
      <protection/>
    </xf>
    <xf numFmtId="164" fontId="47" fillId="0" borderId="25" xfId="0" applyNumberFormat="1" applyFont="1" applyBorder="1" applyAlignment="1" applyProtection="1">
      <alignment horizontal="center"/>
      <protection/>
    </xf>
    <xf numFmtId="164" fontId="47" fillId="0" borderId="26" xfId="0" applyNumberFormat="1" applyFont="1" applyBorder="1" applyAlignment="1" applyProtection="1">
      <alignment horizontal="center"/>
      <protection/>
    </xf>
    <xf numFmtId="3" fontId="47" fillId="0" borderId="25" xfId="0" applyNumberFormat="1" applyFont="1" applyBorder="1" applyAlignment="1" applyProtection="1">
      <alignment horizontal="center"/>
      <protection/>
    </xf>
    <xf numFmtId="3" fontId="47" fillId="0" borderId="27" xfId="0" applyNumberFormat="1" applyFont="1" applyBorder="1" applyAlignment="1" applyProtection="1">
      <alignment horizontal="center"/>
      <protection/>
    </xf>
    <xf numFmtId="0" fontId="47" fillId="0" borderId="24" xfId="0" applyFont="1" applyBorder="1" applyAlignment="1" applyProtection="1">
      <alignment horizontal="center"/>
      <protection/>
    </xf>
    <xf numFmtId="0" fontId="47" fillId="0" borderId="27" xfId="0" applyFont="1" applyBorder="1" applyAlignment="1" applyProtection="1">
      <alignment horizontal="center"/>
      <protection/>
    </xf>
    <xf numFmtId="0" fontId="47" fillId="0" borderId="23" xfId="0" applyFont="1" applyFill="1" applyBorder="1" applyAlignment="1" applyProtection="1">
      <alignment horizontal="center"/>
      <protection/>
    </xf>
    <xf numFmtId="0" fontId="47" fillId="0" borderId="28" xfId="0" applyFont="1" applyBorder="1" applyAlignment="1">
      <alignment horizontal="center"/>
    </xf>
    <xf numFmtId="2" fontId="47" fillId="0" borderId="29" xfId="0" applyNumberFormat="1" applyFont="1" applyBorder="1" applyAlignment="1" applyProtection="1">
      <alignment horizontal="center"/>
      <protection locked="0"/>
    </xf>
    <xf numFmtId="164" fontId="47" fillId="0" borderId="29" xfId="0" applyNumberFormat="1" applyFont="1" applyBorder="1" applyAlignment="1" applyProtection="1">
      <alignment horizontal="center"/>
      <protection locked="0"/>
    </xf>
    <xf numFmtId="3" fontId="47" fillId="0" borderId="29" xfId="0" applyNumberFormat="1" applyFont="1" applyBorder="1" applyAlignment="1" applyProtection="1">
      <alignment horizontal="center"/>
      <protection locked="0"/>
    </xf>
    <xf numFmtId="0" fontId="47" fillId="0" borderId="29" xfId="0" applyFont="1" applyBorder="1" applyAlignment="1" applyProtection="1">
      <alignment horizontal="center"/>
      <protection locked="0"/>
    </xf>
    <xf numFmtId="0" fontId="47" fillId="0" borderId="30" xfId="0" applyFont="1" applyBorder="1" applyAlignment="1" applyProtection="1">
      <alignment horizontal="center"/>
      <protection locked="0"/>
    </xf>
    <xf numFmtId="0" fontId="47" fillId="0" borderId="31" xfId="0" applyFont="1" applyBorder="1" applyAlignment="1">
      <alignment horizontal="center"/>
    </xf>
    <xf numFmtId="164" fontId="47" fillId="0" borderId="32" xfId="0" applyNumberFormat="1" applyFont="1" applyBorder="1" applyAlignment="1" applyProtection="1">
      <alignment horizontal="center"/>
      <protection/>
    </xf>
    <xf numFmtId="164" fontId="47" fillId="0" borderId="33" xfId="0" applyNumberFormat="1" applyFont="1" applyBorder="1" applyAlignment="1" applyProtection="1">
      <alignment horizontal="center"/>
      <protection/>
    </xf>
    <xf numFmtId="164" fontId="47" fillId="0" borderId="34" xfId="0" applyNumberFormat="1" applyFont="1" applyBorder="1" applyAlignment="1" applyProtection="1">
      <alignment horizontal="center"/>
      <protection/>
    </xf>
    <xf numFmtId="0" fontId="47" fillId="0" borderId="32" xfId="0" applyFont="1" applyBorder="1" applyAlignment="1" applyProtection="1">
      <alignment horizontal="center"/>
      <protection locked="0"/>
    </xf>
    <xf numFmtId="0" fontId="47" fillId="0" borderId="35" xfId="0" applyFont="1" applyBorder="1" applyAlignment="1" applyProtection="1">
      <alignment horizontal="center"/>
      <protection locked="0"/>
    </xf>
    <xf numFmtId="0" fontId="47" fillId="0" borderId="12" xfId="0" applyFont="1" applyBorder="1" applyAlignment="1" applyProtection="1">
      <alignment horizontal="center"/>
      <protection locked="0"/>
    </xf>
    <xf numFmtId="164" fontId="47" fillId="0" borderId="36" xfId="0" applyNumberFormat="1" applyFont="1" applyBorder="1" applyAlignment="1" applyProtection="1">
      <alignment horizontal="center"/>
      <protection/>
    </xf>
    <xf numFmtId="0" fontId="47" fillId="0" borderId="19" xfId="0" applyFont="1" applyBorder="1" applyAlignment="1" applyProtection="1">
      <alignment horizontal="center"/>
      <protection locked="0"/>
    </xf>
    <xf numFmtId="0" fontId="47" fillId="0" borderId="21" xfId="0" applyFont="1" applyBorder="1" applyAlignment="1" applyProtection="1">
      <alignment horizontal="center"/>
      <protection locked="0"/>
    </xf>
    <xf numFmtId="0" fontId="47" fillId="0" borderId="15" xfId="0" applyFont="1" applyBorder="1" applyAlignment="1" applyProtection="1">
      <alignment horizontal="center"/>
      <protection locked="0"/>
    </xf>
    <xf numFmtId="0" fontId="47" fillId="0" borderId="37" xfId="0" applyFont="1" applyBorder="1" applyAlignment="1">
      <alignment horizontal="center"/>
    </xf>
    <xf numFmtId="164" fontId="47" fillId="0" borderId="38" xfId="0" applyNumberFormat="1" applyFont="1" applyBorder="1" applyAlignment="1" applyProtection="1">
      <alignment horizontal="center"/>
      <protection/>
    </xf>
    <xf numFmtId="0" fontId="47" fillId="0" borderId="24" xfId="0" applyFont="1" applyBorder="1" applyAlignment="1" applyProtection="1">
      <alignment horizontal="center"/>
      <protection locked="0"/>
    </xf>
    <xf numFmtId="0" fontId="47" fillId="0" borderId="27" xfId="0" applyFont="1" applyBorder="1" applyAlignment="1" applyProtection="1">
      <alignment horizontal="center"/>
      <protection locked="0"/>
    </xf>
    <xf numFmtId="0" fontId="47" fillId="0" borderId="23" xfId="0" applyFont="1" applyBorder="1" applyAlignment="1" applyProtection="1">
      <alignment horizontal="center"/>
      <protection locked="0"/>
    </xf>
    <xf numFmtId="0" fontId="47" fillId="0" borderId="39" xfId="0" applyFont="1" applyBorder="1" applyAlignment="1" applyProtection="1">
      <alignment horizontal="center"/>
      <protection/>
    </xf>
    <xf numFmtId="2" fontId="47" fillId="0" borderId="39" xfId="0" applyNumberFormat="1" applyFont="1" applyBorder="1" applyAlignment="1" applyProtection="1">
      <alignment horizontal="center"/>
      <protection/>
    </xf>
    <xf numFmtId="164" fontId="47" fillId="0" borderId="29" xfId="0" applyNumberFormat="1" applyFont="1" applyBorder="1" applyAlignment="1" applyProtection="1">
      <alignment horizontal="center"/>
      <protection/>
    </xf>
    <xf numFmtId="3" fontId="47" fillId="0" borderId="29" xfId="0" applyNumberFormat="1" applyFont="1" applyBorder="1" applyAlignment="1" applyProtection="1">
      <alignment horizontal="center"/>
      <protection/>
    </xf>
    <xf numFmtId="0" fontId="47" fillId="0" borderId="29" xfId="0" applyFont="1" applyBorder="1" applyAlignment="1" applyProtection="1">
      <alignment horizontal="center"/>
      <protection/>
    </xf>
    <xf numFmtId="0" fontId="47" fillId="0" borderId="30" xfId="0" applyFont="1" applyBorder="1" applyAlignment="1" applyProtection="1">
      <alignment horizontal="center"/>
      <protection/>
    </xf>
    <xf numFmtId="0" fontId="47" fillId="0" borderId="32" xfId="0" applyFont="1" applyBorder="1" applyAlignment="1" applyProtection="1">
      <alignment horizontal="center"/>
      <protection/>
    </xf>
    <xf numFmtId="0" fontId="47" fillId="0" borderId="35" xfId="0" applyFont="1" applyBorder="1" applyAlignment="1" applyProtection="1">
      <alignment horizontal="center"/>
      <protection/>
    </xf>
    <xf numFmtId="0" fontId="47" fillId="0" borderId="15" xfId="0" applyFont="1" applyBorder="1" applyAlignment="1" applyProtection="1">
      <alignment horizontal="center"/>
      <protection/>
    </xf>
    <xf numFmtId="0" fontId="47" fillId="0" borderId="19" xfId="0" applyFont="1" applyBorder="1" applyAlignment="1" applyProtection="1">
      <alignment horizontal="center"/>
      <protection/>
    </xf>
    <xf numFmtId="0" fontId="47" fillId="0" borderId="21" xfId="0" applyFont="1" applyBorder="1" applyAlignment="1" applyProtection="1">
      <alignment horizontal="center"/>
      <protection/>
    </xf>
    <xf numFmtId="0" fontId="47" fillId="0" borderId="40" xfId="0" applyFont="1" applyBorder="1" applyAlignment="1" applyProtection="1">
      <alignment horizontal="center"/>
      <protection/>
    </xf>
    <xf numFmtId="0" fontId="47" fillId="0" borderId="23" xfId="0" applyFont="1" applyBorder="1" applyAlignment="1" applyProtection="1">
      <alignment horizontal="center"/>
      <protection/>
    </xf>
    <xf numFmtId="2" fontId="26" fillId="27" borderId="12" xfId="57" applyNumberFormat="1" applyBorder="1" applyAlignment="1" applyProtection="1">
      <alignment horizontal="center"/>
      <protection locked="0"/>
    </xf>
    <xf numFmtId="2" fontId="26" fillId="27" borderId="15" xfId="57" applyNumberFormat="1" applyBorder="1" applyAlignment="1" applyProtection="1">
      <alignment horizontal="center"/>
      <protection locked="0"/>
    </xf>
    <xf numFmtId="2" fontId="26" fillId="27" borderId="23" xfId="57" applyNumberFormat="1" applyBorder="1" applyAlignment="1" applyProtection="1">
      <alignment horizontal="center"/>
      <protection locked="0"/>
    </xf>
    <xf numFmtId="164" fontId="46" fillId="28" borderId="41" xfId="58" applyNumberFormat="1" applyFont="1" applyBorder="1" applyAlignment="1" applyProtection="1">
      <alignment horizontal="left"/>
      <protection/>
    </xf>
    <xf numFmtId="0" fontId="46" fillId="28" borderId="41" xfId="58" applyFont="1" applyBorder="1" applyAlignment="1" applyProtection="1">
      <alignment/>
      <protection/>
    </xf>
    <xf numFmtId="164" fontId="47" fillId="0" borderId="42" xfId="0" applyNumberFormat="1" applyFont="1" applyBorder="1" applyAlignment="1" applyProtection="1">
      <alignment horizontal="center"/>
      <protection/>
    </xf>
    <xf numFmtId="164" fontId="47" fillId="0" borderId="41" xfId="0" applyNumberFormat="1" applyFont="1" applyBorder="1" applyAlignment="1" applyProtection="1">
      <alignment horizontal="center"/>
      <protection/>
    </xf>
    <xf numFmtId="0" fontId="47" fillId="0" borderId="42" xfId="0" applyFont="1" applyBorder="1" applyAlignment="1" applyProtection="1">
      <alignment horizontal="center"/>
      <protection/>
    </xf>
    <xf numFmtId="0" fontId="47" fillId="0" borderId="13" xfId="0" applyFont="1" applyBorder="1" applyAlignment="1" applyProtection="1">
      <alignment horizontal="center"/>
      <protection/>
    </xf>
    <xf numFmtId="164" fontId="47" fillId="0" borderId="21" xfId="0" applyNumberFormat="1" applyFont="1" applyBorder="1" applyAlignment="1" applyProtection="1">
      <alignment horizontal="center"/>
      <protection/>
    </xf>
    <xf numFmtId="164" fontId="47" fillId="0" borderId="43" xfId="0" applyNumberFormat="1" applyFont="1" applyBorder="1" applyAlignment="1" applyProtection="1">
      <alignment horizontal="center"/>
      <protection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2" fontId="47" fillId="0" borderId="44" xfId="0" applyNumberFormat="1" applyFont="1" applyBorder="1" applyAlignment="1" applyProtection="1">
      <alignment/>
      <protection locked="0"/>
    </xf>
    <xf numFmtId="2" fontId="47" fillId="0" borderId="45" xfId="0" applyNumberFormat="1" applyFont="1" applyBorder="1" applyAlignment="1" applyProtection="1">
      <alignment/>
      <protection locked="0"/>
    </xf>
    <xf numFmtId="2" fontId="49" fillId="29" borderId="12" xfId="59" applyNumberFormat="1" applyFont="1" applyBorder="1" applyAlignment="1" applyProtection="1">
      <alignment horizontal="center"/>
      <protection/>
    </xf>
    <xf numFmtId="2" fontId="49" fillId="29" borderId="15" xfId="59" applyNumberFormat="1" applyFont="1" applyBorder="1" applyAlignment="1" applyProtection="1">
      <alignment horizontal="center"/>
      <protection/>
    </xf>
    <xf numFmtId="2" fontId="49" fillId="29" borderId="40" xfId="59" applyNumberFormat="1" applyFont="1" applyBorder="1" applyAlignment="1" applyProtection="1">
      <alignment horizontal="center"/>
      <protection/>
    </xf>
    <xf numFmtId="2" fontId="49" fillId="29" borderId="23" xfId="59" applyNumberFormat="1" applyFont="1" applyBorder="1" applyAlignment="1" applyProtection="1">
      <alignment horizontal="center"/>
      <protection/>
    </xf>
    <xf numFmtId="164" fontId="26" fillId="32" borderId="46" xfId="62" applyNumberFormat="1" applyBorder="1" applyAlignment="1" applyProtection="1">
      <alignment horizontal="center"/>
      <protection/>
    </xf>
    <xf numFmtId="164" fontId="26" fillId="32" borderId="47" xfId="62" applyNumberFormat="1" applyBorder="1" applyAlignment="1" applyProtection="1">
      <alignment horizontal="center"/>
      <protection/>
    </xf>
    <xf numFmtId="164" fontId="26" fillId="32" borderId="26" xfId="62" applyNumberFormat="1" applyBorder="1" applyAlignment="1" applyProtection="1">
      <alignment horizontal="center"/>
      <protection/>
    </xf>
    <xf numFmtId="164" fontId="26" fillId="32" borderId="35" xfId="62" applyNumberFormat="1" applyBorder="1" applyAlignment="1" applyProtection="1">
      <alignment horizontal="center"/>
      <protection/>
    </xf>
    <xf numFmtId="164" fontId="26" fillId="32" borderId="21" xfId="62" applyNumberFormat="1" applyBorder="1" applyAlignment="1" applyProtection="1">
      <alignment horizontal="center"/>
      <protection/>
    </xf>
    <xf numFmtId="164" fontId="26" fillId="32" borderId="27" xfId="62" applyNumberFormat="1" applyBorder="1" applyAlignment="1" applyProtection="1">
      <alignment horizontal="center"/>
      <protection/>
    </xf>
    <xf numFmtId="3" fontId="26" fillId="32" borderId="33" xfId="62" applyNumberFormat="1" applyBorder="1" applyAlignment="1" applyProtection="1">
      <alignment horizontal="center"/>
      <protection/>
    </xf>
    <xf numFmtId="3" fontId="26" fillId="32" borderId="46" xfId="62" applyNumberFormat="1" applyBorder="1" applyAlignment="1" applyProtection="1">
      <alignment horizontal="center"/>
      <protection/>
    </xf>
    <xf numFmtId="3" fontId="26" fillId="32" borderId="20" xfId="62" applyNumberFormat="1" applyBorder="1" applyAlignment="1" applyProtection="1">
      <alignment horizontal="center"/>
      <protection/>
    </xf>
    <xf numFmtId="3" fontId="26" fillId="32" borderId="47" xfId="62" applyNumberFormat="1" applyBorder="1" applyAlignment="1" applyProtection="1">
      <alignment horizontal="center"/>
      <protection/>
    </xf>
    <xf numFmtId="3" fontId="26" fillId="32" borderId="25" xfId="62" applyNumberFormat="1" applyBorder="1" applyAlignment="1" applyProtection="1">
      <alignment horizontal="center"/>
      <protection/>
    </xf>
    <xf numFmtId="3" fontId="26" fillId="32" borderId="26" xfId="62" applyNumberFormat="1" applyBorder="1" applyAlignment="1" applyProtection="1">
      <alignment horizontal="center"/>
      <protection/>
    </xf>
    <xf numFmtId="164" fontId="26" fillId="32" borderId="18" xfId="62" applyNumberFormat="1" applyBorder="1" applyAlignment="1" applyProtection="1">
      <alignment horizontal="center"/>
      <protection/>
    </xf>
    <xf numFmtId="3" fontId="26" fillId="32" borderId="17" xfId="62" applyNumberFormat="1" applyBorder="1" applyAlignment="1" applyProtection="1">
      <alignment horizontal="center"/>
      <protection/>
    </xf>
    <xf numFmtId="3" fontId="26" fillId="32" borderId="48" xfId="62" applyNumberFormat="1" applyBorder="1" applyAlignment="1" applyProtection="1">
      <alignment horizontal="center"/>
      <protection/>
    </xf>
    <xf numFmtId="3" fontId="26" fillId="32" borderId="27" xfId="62" applyNumberFormat="1" applyBorder="1" applyAlignment="1" applyProtection="1">
      <alignment horizontal="center"/>
      <protection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Q6" sqref="Q6"/>
    </sheetView>
  </sheetViews>
  <sheetFormatPr defaultColWidth="9.140625" defaultRowHeight="15"/>
  <cols>
    <col min="1" max="1" width="28.28125" style="1" bestFit="1" customWidth="1"/>
    <col min="2" max="2" width="6.00390625" style="3" bestFit="1" customWidth="1"/>
    <col min="3" max="3" width="5.00390625" style="2" bestFit="1" customWidth="1"/>
    <col min="4" max="4" width="8.00390625" style="2" bestFit="1" customWidth="1"/>
    <col min="5" max="5" width="7.28125" style="2" bestFit="1" customWidth="1"/>
    <col min="6" max="6" width="5.421875" style="2" bestFit="1" customWidth="1"/>
    <col min="7" max="7" width="8.00390625" style="2" bestFit="1" customWidth="1"/>
    <col min="8" max="8" width="7.28125" style="2" bestFit="1" customWidth="1"/>
    <col min="9" max="9" width="6.8515625" style="2" bestFit="1" customWidth="1"/>
    <col min="10" max="10" width="8.00390625" style="2" bestFit="1" customWidth="1"/>
    <col min="11" max="11" width="5.421875" style="4" bestFit="1" customWidth="1"/>
    <col min="12" max="12" width="6.421875" style="4" bestFit="1" customWidth="1"/>
    <col min="13" max="14" width="7.7109375" style="5" bestFit="1" customWidth="1"/>
    <col min="15" max="15" width="11.421875" style="5" bestFit="1" customWidth="1"/>
  </cols>
  <sheetData>
    <row r="1" spans="1:15" ht="15">
      <c r="A1" s="85" t="s">
        <v>37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  <c r="N1" s="87"/>
      <c r="O1" s="87"/>
    </row>
    <row r="2" spans="1:15" ht="15">
      <c r="A2" s="6"/>
      <c r="B2" s="7"/>
      <c r="C2" s="8"/>
      <c r="D2" s="8"/>
      <c r="E2" s="8"/>
      <c r="F2" s="8"/>
      <c r="G2" s="8"/>
      <c r="H2" s="8"/>
      <c r="I2" s="8"/>
      <c r="J2" s="8"/>
      <c r="K2" s="9"/>
      <c r="L2" s="9"/>
      <c r="M2" s="10"/>
      <c r="N2" s="10"/>
      <c r="O2" s="10"/>
    </row>
    <row r="3" spans="1:15" ht="15">
      <c r="A3" s="110" t="s">
        <v>43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  <c r="O3" s="111"/>
    </row>
    <row r="4" spans="1:15" ht="1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1"/>
      <c r="O4" s="111"/>
    </row>
    <row r="5" spans="1:15" ht="1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ht="15.75" thickBot="1"/>
    <row r="7" spans="1:15" ht="15.75" thickBot="1">
      <c r="A7" s="88" t="s">
        <v>8</v>
      </c>
      <c r="B7" s="89"/>
      <c r="C7" s="89"/>
      <c r="D7" s="11">
        <v>0.2</v>
      </c>
      <c r="E7" s="12"/>
      <c r="F7" s="12"/>
      <c r="G7" s="12"/>
      <c r="H7" s="12"/>
      <c r="I7" s="12"/>
      <c r="J7" s="12"/>
      <c r="K7" s="13"/>
      <c r="L7" s="13"/>
      <c r="M7" s="14"/>
      <c r="N7" s="14"/>
      <c r="O7" s="14"/>
    </row>
    <row r="8" ht="15.75" thickBot="1">
      <c r="A8" s="5"/>
    </row>
    <row r="9" spans="1:15" ht="15">
      <c r="A9" s="15"/>
      <c r="B9" s="16" t="s">
        <v>0</v>
      </c>
      <c r="C9" s="79" t="s">
        <v>10</v>
      </c>
      <c r="D9" s="80"/>
      <c r="E9" s="17">
        <v>8</v>
      </c>
      <c r="F9" s="79" t="s">
        <v>9</v>
      </c>
      <c r="G9" s="80"/>
      <c r="H9" s="17">
        <v>30</v>
      </c>
      <c r="I9" s="79" t="s">
        <v>11</v>
      </c>
      <c r="J9" s="80"/>
      <c r="K9" s="77">
        <v>12</v>
      </c>
      <c r="L9" s="78"/>
      <c r="M9" s="81" t="s">
        <v>25</v>
      </c>
      <c r="N9" s="82"/>
      <c r="O9" s="18" t="s">
        <v>26</v>
      </c>
    </row>
    <row r="10" spans="1:15" ht="15">
      <c r="A10" s="19"/>
      <c r="B10" s="20"/>
      <c r="C10" s="21" t="s">
        <v>1</v>
      </c>
      <c r="D10" s="22" t="s">
        <v>2</v>
      </c>
      <c r="E10" s="23" t="s">
        <v>3</v>
      </c>
      <c r="F10" s="21" t="s">
        <v>1</v>
      </c>
      <c r="G10" s="22" t="s">
        <v>2</v>
      </c>
      <c r="H10" s="23" t="s">
        <v>3</v>
      </c>
      <c r="I10" s="24" t="s">
        <v>1</v>
      </c>
      <c r="J10" s="25" t="s">
        <v>2</v>
      </c>
      <c r="K10" s="83" t="s">
        <v>3</v>
      </c>
      <c r="L10" s="84"/>
      <c r="M10" s="26" t="s">
        <v>27</v>
      </c>
      <c r="N10" s="27" t="s">
        <v>28</v>
      </c>
      <c r="O10" s="28" t="s">
        <v>29</v>
      </c>
    </row>
    <row r="11" spans="1:15" ht="15.75" thickBot="1">
      <c r="A11" s="29"/>
      <c r="B11" s="30" t="s">
        <v>4</v>
      </c>
      <c r="C11" s="31" t="s">
        <v>5</v>
      </c>
      <c r="D11" s="32" t="s">
        <v>7</v>
      </c>
      <c r="E11" s="33" t="s">
        <v>6</v>
      </c>
      <c r="F11" s="31" t="s">
        <v>5</v>
      </c>
      <c r="G11" s="32" t="s">
        <v>7</v>
      </c>
      <c r="H11" s="33" t="s">
        <v>6</v>
      </c>
      <c r="I11" s="31" t="s">
        <v>5</v>
      </c>
      <c r="J11" s="32" t="s">
        <v>7</v>
      </c>
      <c r="K11" s="34" t="s">
        <v>6</v>
      </c>
      <c r="L11" s="35" t="s">
        <v>12</v>
      </c>
      <c r="M11" s="36" t="s">
        <v>30</v>
      </c>
      <c r="N11" s="37" t="s">
        <v>30</v>
      </c>
      <c r="O11" s="38" t="s">
        <v>31</v>
      </c>
    </row>
    <row r="12" ht="15.75" thickBot="1">
      <c r="A12" s="5"/>
    </row>
    <row r="13" spans="1:15" ht="15.75" thickBot="1">
      <c r="A13" s="39" t="s">
        <v>42</v>
      </c>
      <c r="B13" s="40"/>
      <c r="C13" s="41"/>
      <c r="D13" s="41"/>
      <c r="E13" s="41"/>
      <c r="F13" s="41"/>
      <c r="G13" s="41"/>
      <c r="H13" s="41"/>
      <c r="I13" s="41"/>
      <c r="J13" s="41"/>
      <c r="K13" s="42"/>
      <c r="L13" s="42"/>
      <c r="M13" s="43"/>
      <c r="N13" s="43"/>
      <c r="O13" s="44"/>
    </row>
    <row r="14" spans="1:15" ht="15">
      <c r="A14" s="45" t="s">
        <v>39</v>
      </c>
      <c r="B14" s="74"/>
      <c r="C14" s="46">
        <f>$E$9</f>
        <v>8</v>
      </c>
      <c r="D14" s="47">
        <f>B14*C14</f>
        <v>0</v>
      </c>
      <c r="E14" s="94">
        <f>$D$7*D14</f>
        <v>0</v>
      </c>
      <c r="F14" s="48">
        <f>C14*$H$9</f>
        <v>240</v>
      </c>
      <c r="G14" s="47">
        <f>B14*F14</f>
        <v>0</v>
      </c>
      <c r="H14" s="97">
        <f>$D$7*G14</f>
        <v>0</v>
      </c>
      <c r="I14" s="46">
        <f>F14*$K$9</f>
        <v>2880</v>
      </c>
      <c r="J14" s="47">
        <f>B14*I14</f>
        <v>0</v>
      </c>
      <c r="K14" s="100">
        <f>$D$7*J14</f>
        <v>0</v>
      </c>
      <c r="L14" s="101">
        <f>K14*30.126</f>
        <v>0</v>
      </c>
      <c r="M14" s="49"/>
      <c r="N14" s="50"/>
      <c r="O14" s="51"/>
    </row>
    <row r="15" spans="1:15" ht="15">
      <c r="A15" s="45" t="s">
        <v>40</v>
      </c>
      <c r="B15" s="75"/>
      <c r="C15" s="24">
        <f>$E$9</f>
        <v>8</v>
      </c>
      <c r="D15" s="25">
        <f>B15*C15</f>
        <v>0</v>
      </c>
      <c r="E15" s="95">
        <f>$D$7*D15</f>
        <v>0</v>
      </c>
      <c r="F15" s="52">
        <f>C15*$H$9</f>
        <v>240</v>
      </c>
      <c r="G15" s="25">
        <f>B15*F15</f>
        <v>0</v>
      </c>
      <c r="H15" s="98">
        <f>$D$7*G15</f>
        <v>0</v>
      </c>
      <c r="I15" s="24">
        <f>F15*$K$9</f>
        <v>2880</v>
      </c>
      <c r="J15" s="25">
        <f>B15*I15</f>
        <v>0</v>
      </c>
      <c r="K15" s="102">
        <f>$D$7*J15</f>
        <v>0</v>
      </c>
      <c r="L15" s="103">
        <f>K15*30.126</f>
        <v>0</v>
      </c>
      <c r="M15" s="53"/>
      <c r="N15" s="54"/>
      <c r="O15" s="55"/>
    </row>
    <row r="16" spans="1:15" ht="15.75" thickBot="1">
      <c r="A16" s="56" t="s">
        <v>41</v>
      </c>
      <c r="B16" s="76"/>
      <c r="C16" s="31">
        <f>$E$9</f>
        <v>8</v>
      </c>
      <c r="D16" s="32">
        <f>B16*C16</f>
        <v>0</v>
      </c>
      <c r="E16" s="96">
        <f>$D$7*D16</f>
        <v>0</v>
      </c>
      <c r="F16" s="57">
        <f>C16*$H$9</f>
        <v>240</v>
      </c>
      <c r="G16" s="32">
        <f>B16*F16</f>
        <v>0</v>
      </c>
      <c r="H16" s="99">
        <f>$D$7*G16</f>
        <v>0</v>
      </c>
      <c r="I16" s="31">
        <f>F16*$K$9</f>
        <v>2880</v>
      </c>
      <c r="J16" s="32">
        <f>B16*I16</f>
        <v>0</v>
      </c>
      <c r="K16" s="104">
        <f>$D$7*J16</f>
        <v>0</v>
      </c>
      <c r="L16" s="105">
        <f>K16*30.126</f>
        <v>0</v>
      </c>
      <c r="M16" s="58"/>
      <c r="N16" s="59"/>
      <c r="O16" s="60"/>
    </row>
    <row r="17" ht="15.75" thickBot="1">
      <c r="A17" s="5"/>
    </row>
    <row r="18" spans="1:15" ht="15.75" thickBot="1">
      <c r="A18" s="61" t="s">
        <v>38</v>
      </c>
      <c r="B18" s="62"/>
      <c r="C18" s="63"/>
      <c r="D18" s="63"/>
      <c r="E18" s="63"/>
      <c r="F18" s="63"/>
      <c r="G18" s="63"/>
      <c r="H18" s="63"/>
      <c r="I18" s="63"/>
      <c r="J18" s="63"/>
      <c r="K18" s="64"/>
      <c r="L18" s="64"/>
      <c r="M18" s="65"/>
      <c r="N18" s="65"/>
      <c r="O18" s="66"/>
    </row>
    <row r="19" spans="1:15" ht="15">
      <c r="A19" s="18" t="s">
        <v>13</v>
      </c>
      <c r="B19" s="90">
        <v>0.8</v>
      </c>
      <c r="C19" s="46">
        <f aca="true" t="shared" si="0" ref="C19:C31">$E$9</f>
        <v>8</v>
      </c>
      <c r="D19" s="47">
        <f aca="true" t="shared" si="1" ref="D19:D31">B19*C19</f>
        <v>6.4</v>
      </c>
      <c r="E19" s="94">
        <f aca="true" t="shared" si="2" ref="E19:E31">$D$7*D19</f>
        <v>1.2800000000000002</v>
      </c>
      <c r="F19" s="48">
        <f aca="true" t="shared" si="3" ref="F19:F31">C19*$H$9</f>
        <v>240</v>
      </c>
      <c r="G19" s="47">
        <f aca="true" t="shared" si="4" ref="G19:G31">B19*F19</f>
        <v>192</v>
      </c>
      <c r="H19" s="97">
        <f aca="true" t="shared" si="5" ref="H19:H31">$D$7*G19</f>
        <v>38.400000000000006</v>
      </c>
      <c r="I19" s="46">
        <f aca="true" t="shared" si="6" ref="I19:I31">F19*$K$9</f>
        <v>2880</v>
      </c>
      <c r="J19" s="47">
        <f aca="true" t="shared" si="7" ref="J19:J31">B19*I19</f>
        <v>2304</v>
      </c>
      <c r="K19" s="100">
        <f aca="true" t="shared" si="8" ref="K19:K31">$D$7*J19</f>
        <v>460.8</v>
      </c>
      <c r="L19" s="101">
        <f aca="true" t="shared" si="9" ref="L19:L31">K19*30.126</f>
        <v>13882.060800000001</v>
      </c>
      <c r="M19" s="67">
        <v>200</v>
      </c>
      <c r="N19" s="68">
        <v>300</v>
      </c>
      <c r="O19" s="18">
        <v>114</v>
      </c>
    </row>
    <row r="20" spans="1:18" ht="15">
      <c r="A20" s="69" t="s">
        <v>14</v>
      </c>
      <c r="B20" s="91">
        <v>0.6</v>
      </c>
      <c r="C20" s="21">
        <f t="shared" si="0"/>
        <v>8</v>
      </c>
      <c r="D20" s="22">
        <f t="shared" si="1"/>
        <v>4.8</v>
      </c>
      <c r="E20" s="106">
        <f t="shared" si="2"/>
        <v>0.96</v>
      </c>
      <c r="F20" s="21">
        <f t="shared" si="3"/>
        <v>240</v>
      </c>
      <c r="G20" s="22">
        <f t="shared" si="4"/>
        <v>144</v>
      </c>
      <c r="H20" s="106">
        <f t="shared" si="5"/>
        <v>28.8</v>
      </c>
      <c r="I20" s="21">
        <f t="shared" si="6"/>
        <v>2880</v>
      </c>
      <c r="J20" s="22">
        <f t="shared" si="7"/>
        <v>1728</v>
      </c>
      <c r="K20" s="107">
        <f t="shared" si="8"/>
        <v>345.6</v>
      </c>
      <c r="L20" s="108">
        <f t="shared" si="9"/>
        <v>10411.545600000001</v>
      </c>
      <c r="M20" s="70">
        <v>200</v>
      </c>
      <c r="N20" s="71">
        <v>300</v>
      </c>
      <c r="O20" s="69">
        <v>96</v>
      </c>
      <c r="P20" s="5"/>
      <c r="Q20" s="5"/>
      <c r="R20" s="5"/>
    </row>
    <row r="21" spans="1:15" ht="15">
      <c r="A21" s="69" t="s">
        <v>15</v>
      </c>
      <c r="B21" s="91">
        <v>1.4</v>
      </c>
      <c r="C21" s="21">
        <f t="shared" si="0"/>
        <v>8</v>
      </c>
      <c r="D21" s="22">
        <f t="shared" si="1"/>
        <v>11.2</v>
      </c>
      <c r="E21" s="106">
        <f t="shared" si="2"/>
        <v>2.2399999999999998</v>
      </c>
      <c r="F21" s="21">
        <f t="shared" si="3"/>
        <v>240</v>
      </c>
      <c r="G21" s="22">
        <f t="shared" si="4"/>
        <v>336</v>
      </c>
      <c r="H21" s="106">
        <f t="shared" si="5"/>
        <v>67.2</v>
      </c>
      <c r="I21" s="21">
        <f t="shared" si="6"/>
        <v>2880</v>
      </c>
      <c r="J21" s="22">
        <f t="shared" si="7"/>
        <v>4031.9999999999995</v>
      </c>
      <c r="K21" s="107">
        <f t="shared" si="8"/>
        <v>806.4</v>
      </c>
      <c r="L21" s="108">
        <f t="shared" si="9"/>
        <v>24293.6064</v>
      </c>
      <c r="M21" s="70">
        <v>200</v>
      </c>
      <c r="N21" s="71">
        <v>300</v>
      </c>
      <c r="O21" s="69">
        <v>122</v>
      </c>
    </row>
    <row r="22" spans="1:15" ht="15">
      <c r="A22" s="72" t="s">
        <v>16</v>
      </c>
      <c r="B22" s="92">
        <v>0.6</v>
      </c>
      <c r="C22" s="21">
        <f t="shared" si="0"/>
        <v>8</v>
      </c>
      <c r="D22" s="22">
        <f t="shared" si="1"/>
        <v>4.8</v>
      </c>
      <c r="E22" s="106">
        <f t="shared" si="2"/>
        <v>0.96</v>
      </c>
      <c r="F22" s="21">
        <f t="shared" si="3"/>
        <v>240</v>
      </c>
      <c r="G22" s="22">
        <f t="shared" si="4"/>
        <v>144</v>
      </c>
      <c r="H22" s="106">
        <f t="shared" si="5"/>
        <v>28.8</v>
      </c>
      <c r="I22" s="21">
        <f t="shared" si="6"/>
        <v>2880</v>
      </c>
      <c r="J22" s="22">
        <f t="shared" si="7"/>
        <v>1728</v>
      </c>
      <c r="K22" s="107">
        <f t="shared" si="8"/>
        <v>345.6</v>
      </c>
      <c r="L22" s="108">
        <f t="shared" si="9"/>
        <v>10411.545600000001</v>
      </c>
      <c r="M22" s="70">
        <v>30</v>
      </c>
      <c r="N22" s="71">
        <v>35</v>
      </c>
      <c r="O22" s="69">
        <v>65</v>
      </c>
    </row>
    <row r="23" spans="1:15" ht="15">
      <c r="A23" s="69" t="s">
        <v>17</v>
      </c>
      <c r="B23" s="91">
        <v>0.6</v>
      </c>
      <c r="C23" s="21">
        <f t="shared" si="0"/>
        <v>8</v>
      </c>
      <c r="D23" s="22">
        <f t="shared" si="1"/>
        <v>4.8</v>
      </c>
      <c r="E23" s="106">
        <f t="shared" si="2"/>
        <v>0.96</v>
      </c>
      <c r="F23" s="21">
        <f t="shared" si="3"/>
        <v>240</v>
      </c>
      <c r="G23" s="22">
        <f t="shared" si="4"/>
        <v>144</v>
      </c>
      <c r="H23" s="106">
        <f t="shared" si="5"/>
        <v>28.8</v>
      </c>
      <c r="I23" s="21">
        <f t="shared" si="6"/>
        <v>2880</v>
      </c>
      <c r="J23" s="22">
        <f t="shared" si="7"/>
        <v>1728</v>
      </c>
      <c r="K23" s="107">
        <f t="shared" si="8"/>
        <v>345.6</v>
      </c>
      <c r="L23" s="108">
        <f t="shared" si="9"/>
        <v>10411.545600000001</v>
      </c>
      <c r="M23" s="70">
        <v>45</v>
      </c>
      <c r="N23" s="71">
        <v>54</v>
      </c>
      <c r="O23" s="69">
        <v>44</v>
      </c>
    </row>
    <row r="24" spans="1:15" ht="15">
      <c r="A24" s="69" t="s">
        <v>18</v>
      </c>
      <c r="B24" s="91">
        <v>0.8</v>
      </c>
      <c r="C24" s="21">
        <f t="shared" si="0"/>
        <v>8</v>
      </c>
      <c r="D24" s="22">
        <f t="shared" si="1"/>
        <v>6.4</v>
      </c>
      <c r="E24" s="106">
        <f t="shared" si="2"/>
        <v>1.2800000000000002</v>
      </c>
      <c r="F24" s="21">
        <f t="shared" si="3"/>
        <v>240</v>
      </c>
      <c r="G24" s="22">
        <f t="shared" si="4"/>
        <v>192</v>
      </c>
      <c r="H24" s="106">
        <f t="shared" si="5"/>
        <v>38.400000000000006</v>
      </c>
      <c r="I24" s="21">
        <f t="shared" si="6"/>
        <v>2880</v>
      </c>
      <c r="J24" s="22">
        <f t="shared" si="7"/>
        <v>2304</v>
      </c>
      <c r="K24" s="107">
        <f t="shared" si="8"/>
        <v>460.8</v>
      </c>
      <c r="L24" s="108">
        <f t="shared" si="9"/>
        <v>13882.060800000001</v>
      </c>
      <c r="M24" s="70">
        <v>165</v>
      </c>
      <c r="N24" s="71">
        <v>270</v>
      </c>
      <c r="O24" s="69">
        <v>94</v>
      </c>
    </row>
    <row r="25" spans="1:15" ht="15">
      <c r="A25" s="69" t="s">
        <v>19</v>
      </c>
      <c r="B25" s="91">
        <v>1.4</v>
      </c>
      <c r="C25" s="21">
        <f t="shared" si="0"/>
        <v>8</v>
      </c>
      <c r="D25" s="22">
        <f t="shared" si="1"/>
        <v>11.2</v>
      </c>
      <c r="E25" s="106">
        <f t="shared" si="2"/>
        <v>2.2399999999999998</v>
      </c>
      <c r="F25" s="21">
        <f t="shared" si="3"/>
        <v>240</v>
      </c>
      <c r="G25" s="22">
        <f t="shared" si="4"/>
        <v>336</v>
      </c>
      <c r="H25" s="106">
        <f t="shared" si="5"/>
        <v>67.2</v>
      </c>
      <c r="I25" s="21">
        <f t="shared" si="6"/>
        <v>2880</v>
      </c>
      <c r="J25" s="22">
        <f t="shared" si="7"/>
        <v>4031.9999999999995</v>
      </c>
      <c r="K25" s="107">
        <f t="shared" si="8"/>
        <v>806.4</v>
      </c>
      <c r="L25" s="108">
        <f t="shared" si="9"/>
        <v>24293.6064</v>
      </c>
      <c r="M25" s="70">
        <v>165</v>
      </c>
      <c r="N25" s="71">
        <v>270</v>
      </c>
      <c r="O25" s="69">
        <v>104</v>
      </c>
    </row>
    <row r="26" spans="1:15" ht="15">
      <c r="A26" s="69" t="s">
        <v>36</v>
      </c>
      <c r="B26" s="91">
        <v>1.15</v>
      </c>
      <c r="C26" s="21">
        <f t="shared" si="0"/>
        <v>8</v>
      </c>
      <c r="D26" s="22">
        <f t="shared" si="1"/>
        <v>9.2</v>
      </c>
      <c r="E26" s="106">
        <f t="shared" si="2"/>
        <v>1.8399999999999999</v>
      </c>
      <c r="F26" s="21">
        <f t="shared" si="3"/>
        <v>240</v>
      </c>
      <c r="G26" s="22">
        <f t="shared" si="4"/>
        <v>276</v>
      </c>
      <c r="H26" s="106">
        <f t="shared" si="5"/>
        <v>55.2</v>
      </c>
      <c r="I26" s="21">
        <f t="shared" si="6"/>
        <v>2880</v>
      </c>
      <c r="J26" s="22">
        <f t="shared" si="7"/>
        <v>3311.9999999999995</v>
      </c>
      <c r="K26" s="107">
        <f t="shared" si="8"/>
        <v>662.4</v>
      </c>
      <c r="L26" s="108">
        <f t="shared" si="9"/>
        <v>19955.4624</v>
      </c>
      <c r="M26" s="70">
        <v>370</v>
      </c>
      <c r="N26" s="71">
        <v>550</v>
      </c>
      <c r="O26" s="69">
        <v>158</v>
      </c>
    </row>
    <row r="27" spans="1:15" ht="15">
      <c r="A27" s="69" t="s">
        <v>20</v>
      </c>
      <c r="B27" s="91">
        <v>1.15</v>
      </c>
      <c r="C27" s="21">
        <f t="shared" si="0"/>
        <v>8</v>
      </c>
      <c r="D27" s="22">
        <f t="shared" si="1"/>
        <v>9.2</v>
      </c>
      <c r="E27" s="106">
        <f t="shared" si="2"/>
        <v>1.8399999999999999</v>
      </c>
      <c r="F27" s="21">
        <f t="shared" si="3"/>
        <v>240</v>
      </c>
      <c r="G27" s="22">
        <f t="shared" si="4"/>
        <v>276</v>
      </c>
      <c r="H27" s="106">
        <f t="shared" si="5"/>
        <v>55.2</v>
      </c>
      <c r="I27" s="21">
        <f t="shared" si="6"/>
        <v>2880</v>
      </c>
      <c r="J27" s="22">
        <f t="shared" si="7"/>
        <v>3311.9999999999995</v>
      </c>
      <c r="K27" s="107">
        <f t="shared" si="8"/>
        <v>662.4</v>
      </c>
      <c r="L27" s="108">
        <f t="shared" si="9"/>
        <v>19955.4624</v>
      </c>
      <c r="M27" s="70">
        <v>280</v>
      </c>
      <c r="N27" s="71">
        <v>450</v>
      </c>
      <c r="O27" s="69">
        <v>114</v>
      </c>
    </row>
    <row r="28" spans="1:15" ht="15">
      <c r="A28" s="69" t="s">
        <v>21</v>
      </c>
      <c r="B28" s="91">
        <v>1.75</v>
      </c>
      <c r="C28" s="21">
        <f t="shared" si="0"/>
        <v>8</v>
      </c>
      <c r="D28" s="22">
        <f t="shared" si="1"/>
        <v>14</v>
      </c>
      <c r="E28" s="106">
        <f t="shared" si="2"/>
        <v>2.8000000000000003</v>
      </c>
      <c r="F28" s="21">
        <f t="shared" si="3"/>
        <v>240</v>
      </c>
      <c r="G28" s="22">
        <f t="shared" si="4"/>
        <v>420</v>
      </c>
      <c r="H28" s="106">
        <f t="shared" si="5"/>
        <v>84</v>
      </c>
      <c r="I28" s="21">
        <f t="shared" si="6"/>
        <v>2880</v>
      </c>
      <c r="J28" s="22">
        <f t="shared" si="7"/>
        <v>5040</v>
      </c>
      <c r="K28" s="107">
        <f t="shared" si="8"/>
        <v>1008</v>
      </c>
      <c r="L28" s="108">
        <f t="shared" si="9"/>
        <v>30367.008</v>
      </c>
      <c r="M28" s="70">
        <v>280</v>
      </c>
      <c r="N28" s="71">
        <v>450</v>
      </c>
      <c r="O28" s="69">
        <v>124</v>
      </c>
    </row>
    <row r="29" spans="1:15" ht="15">
      <c r="A29" s="69" t="s">
        <v>22</v>
      </c>
      <c r="B29" s="91">
        <v>2</v>
      </c>
      <c r="C29" s="21">
        <f t="shared" si="0"/>
        <v>8</v>
      </c>
      <c r="D29" s="22">
        <f t="shared" si="1"/>
        <v>16</v>
      </c>
      <c r="E29" s="106">
        <f t="shared" si="2"/>
        <v>3.2</v>
      </c>
      <c r="F29" s="21">
        <f t="shared" si="3"/>
        <v>240</v>
      </c>
      <c r="G29" s="22">
        <f t="shared" si="4"/>
        <v>480</v>
      </c>
      <c r="H29" s="106">
        <f t="shared" si="5"/>
        <v>96</v>
      </c>
      <c r="I29" s="21">
        <f t="shared" si="6"/>
        <v>2880</v>
      </c>
      <c r="J29" s="22">
        <f t="shared" si="7"/>
        <v>5760</v>
      </c>
      <c r="K29" s="107">
        <f t="shared" si="8"/>
        <v>1152</v>
      </c>
      <c r="L29" s="108">
        <f t="shared" si="9"/>
        <v>34705.152</v>
      </c>
      <c r="M29" s="70">
        <v>280</v>
      </c>
      <c r="N29" s="71">
        <v>450</v>
      </c>
      <c r="O29" s="69" t="s">
        <v>32</v>
      </c>
    </row>
    <row r="30" spans="1:15" ht="15">
      <c r="A30" s="69" t="s">
        <v>23</v>
      </c>
      <c r="B30" s="91">
        <v>2.6</v>
      </c>
      <c r="C30" s="21">
        <f t="shared" si="0"/>
        <v>8</v>
      </c>
      <c r="D30" s="22">
        <f t="shared" si="1"/>
        <v>20.8</v>
      </c>
      <c r="E30" s="106">
        <f t="shared" si="2"/>
        <v>4.16</v>
      </c>
      <c r="F30" s="21">
        <f t="shared" si="3"/>
        <v>240</v>
      </c>
      <c r="G30" s="22">
        <f t="shared" si="4"/>
        <v>624</v>
      </c>
      <c r="H30" s="106">
        <f t="shared" si="5"/>
        <v>124.80000000000001</v>
      </c>
      <c r="I30" s="21">
        <f t="shared" si="6"/>
        <v>2880</v>
      </c>
      <c r="J30" s="22">
        <f t="shared" si="7"/>
        <v>7488</v>
      </c>
      <c r="K30" s="107">
        <f t="shared" si="8"/>
        <v>1497.6000000000001</v>
      </c>
      <c r="L30" s="108">
        <f t="shared" si="9"/>
        <v>45116.69760000001</v>
      </c>
      <c r="M30" s="70">
        <v>280</v>
      </c>
      <c r="N30" s="71">
        <v>450</v>
      </c>
      <c r="O30" s="69" t="s">
        <v>33</v>
      </c>
    </row>
    <row r="31" spans="1:15" ht="15.75" thickBot="1">
      <c r="A31" s="73" t="s">
        <v>24</v>
      </c>
      <c r="B31" s="93">
        <v>2</v>
      </c>
      <c r="C31" s="31">
        <f t="shared" si="0"/>
        <v>8</v>
      </c>
      <c r="D31" s="32">
        <f t="shared" si="1"/>
        <v>16</v>
      </c>
      <c r="E31" s="96">
        <f t="shared" si="2"/>
        <v>3.2</v>
      </c>
      <c r="F31" s="31">
        <f t="shared" si="3"/>
        <v>240</v>
      </c>
      <c r="G31" s="32">
        <f t="shared" si="4"/>
        <v>480</v>
      </c>
      <c r="H31" s="96">
        <f t="shared" si="5"/>
        <v>96</v>
      </c>
      <c r="I31" s="31">
        <f t="shared" si="6"/>
        <v>2880</v>
      </c>
      <c r="J31" s="32">
        <f t="shared" si="7"/>
        <v>5760</v>
      </c>
      <c r="K31" s="104">
        <f t="shared" si="8"/>
        <v>1152</v>
      </c>
      <c r="L31" s="109">
        <f t="shared" si="9"/>
        <v>34705.152</v>
      </c>
      <c r="M31" s="36" t="s">
        <v>34</v>
      </c>
      <c r="N31" s="37" t="s">
        <v>35</v>
      </c>
      <c r="O31" s="73" t="s">
        <v>33</v>
      </c>
    </row>
  </sheetData>
  <sheetProtection/>
  <mergeCells count="8">
    <mergeCell ref="F9:G9"/>
    <mergeCell ref="I9:J9"/>
    <mergeCell ref="M9:N9"/>
    <mergeCell ref="C9:D9"/>
    <mergeCell ref="K10:L10"/>
    <mergeCell ref="A1:O1"/>
    <mergeCell ref="A7:C7"/>
    <mergeCell ref="A3:O5"/>
  </mergeCells>
  <printOptions/>
  <pageMargins left="0.11811023622047245" right="0.11811023622047245" top="0.7480314960629921" bottom="0.1968503937007874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CHIRANA PROGRESS,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Markech Pavol</dc:creator>
  <cp:keywords/>
  <dc:description/>
  <cp:lastModifiedBy>Andrej Racík</cp:lastModifiedBy>
  <cp:lastPrinted>2009-08-31T13:13:50Z</cp:lastPrinted>
  <dcterms:created xsi:type="dcterms:W3CDTF">2009-07-31T08:54:40Z</dcterms:created>
  <dcterms:modified xsi:type="dcterms:W3CDTF">2009-09-02T13:36:11Z</dcterms:modified>
  <cp:category/>
  <cp:version/>
  <cp:contentType/>
  <cp:contentStatus/>
</cp:coreProperties>
</file>